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84" windowHeight="55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<sst xmlns="http://schemas.openxmlformats.org/spreadsheetml/2006/main" count="21" uniqueCount="21">
  <si>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ширина, мм</t>
  </si>
  <si>
    <t>тариф, грн</t>
  </si>
  <si>
    <t>до 50 см²</t>
  </si>
  <si>
    <t>51-100 см²</t>
  </si>
  <si>
    <t>101-250 см²</t>
  </si>
  <si>
    <t>251-500 см²</t>
  </si>
  <si>
    <t>501-1000 см²</t>
  </si>
  <si>
    <t>свыше 1000 см²</t>
  </si>
  <si>
    <t>Диапазон, см²</t>
  </si>
  <si>
    <t xml:space="preserve"> </t>
  </si>
  <si>
    <t>Украина, Киев, переулок Строителей, 18</t>
  </si>
  <si>
    <t xml:space="preserve"> www.uastal.com</t>
  </si>
  <si>
    <t xml:space="preserve">  E-mail: abrasive@uastal.com</t>
  </si>
  <si>
    <t xml:space="preserve"> Тел.: +38(044) 592-56-70, 558-15-32    Тел./факс: +38(044) 575-31-98  Тел.моб.:  +38(097) 700-25-40</t>
  </si>
  <si>
    <t>Поле гравіювання (метал):</t>
  </si>
  <si>
    <t>Кількість, шт</t>
  </si>
  <si>
    <t>висота, мм</t>
  </si>
  <si>
    <t>Площа, см²</t>
  </si>
  <si>
    <t>Калькулятор лазерного гравіювання</t>
  </si>
  <si>
    <t>Вартість 1 шт, грн</t>
  </si>
  <si>
    <t>Вартість гравіювання, грн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</si>
</sst>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32" borderId="10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2" fillId="33" borderId="17" xfId="0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24" xfId="0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2" borderId="10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142875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19050</xdr:rowOff>
    </xdr:from>
    <xdr:to>
      <xdr:col>3</xdr:col>
      <xdr:colOff>295275</xdr:colOff>
      <xdr:row>1</xdr:row>
      <xdr:rowOff>152400</xdr:rowOff>
    </xdr:to>
    <xdr:pic>
      <xdr:nvPicPr>
        <xdr:cNvPr id="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9050"/>
          <a:ext cx="2371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28575</xdr:rowOff>
    </xdr:from>
    <xdr:to>
      <xdr:col>0</xdr:col>
      <xdr:colOff>1343025</xdr:colOff>
      <xdr:row>20</xdr:row>
      <xdr:rowOff>9525</xdr:rowOff>
    </xdr:to>
    <xdr:pic>
      <xdr:nvPicPr>
        <xdr:cNvPr id="3" name="Picture 3" descr="%D0%93%D1%80%D0%B0%D0%B2%D0%B5%D1%80%20%D0%BB%D0%B0%D0%B7%D0%B5%D1%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38350"/>
          <a:ext cx="12668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0.7109375" style="0" customWidth="1"/>
    <col min="2" max="2" width="26.7109375" style="0" customWidth="1"/>
    <col min="3" max="3" width="10.7109375" style="0" customWidth="1"/>
    <col min="4" max="4" width="12.7109375" style="0" customWidth="1"/>
    <col min="5" max="5" width="17.8515625" style="0" customWidth="1"/>
    <col min="6" max="6" width="12.7109375" style="0" customWidth="1"/>
  </cols>
  <sheetData>
    <row r="1" spans="1:5" ht="14.25">
      <c r="A1" s="34"/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3" spans="1:5" ht="14.25">
      <c r="A3" s="34" t="s">
        <v>10</v>
      </c>
      <c r="B3" s="34"/>
      <c r="C3" s="34"/>
      <c r="D3" s="34"/>
      <c r="E3" s="34"/>
    </row>
    <row r="4" spans="1:10" ht="14.25">
      <c r="A4" s="35" t="s">
        <v>13</v>
      </c>
      <c r="B4" s="34"/>
      <c r="C4" s="34"/>
      <c r="D4" s="34"/>
      <c r="E4" s="34"/>
      <c r="F4" s="30"/>
      <c r="G4" s="30"/>
      <c r="H4" s="30"/>
      <c r="I4" s="30"/>
      <c r="J4" s="30"/>
    </row>
    <row r="5" spans="1:10" ht="14.25">
      <c r="A5" s="35" t="s">
        <v>12</v>
      </c>
      <c r="B5" s="34"/>
      <c r="C5" s="34"/>
      <c r="D5" s="34"/>
      <c r="E5" s="34"/>
      <c r="F5" s="30"/>
      <c r="G5" s="30"/>
      <c r="H5" s="30"/>
      <c r="I5" s="30"/>
      <c r="J5" s="30"/>
    </row>
    <row r="6" spans="1:10" ht="14.25">
      <c r="A6" s="34" t="s">
        <v>11</v>
      </c>
      <c r="B6" s="34"/>
      <c r="C6" s="34"/>
      <c r="D6" s="34"/>
      <c r="E6" s="34"/>
      <c r="F6" s="31"/>
      <c r="G6" s="31"/>
      <c r="H6" s="31"/>
      <c r="I6" s="31"/>
      <c r="J6" s="31"/>
    </row>
    <row r="7" spans="1:10" ht="14.25">
      <c r="A7" s="31"/>
      <c r="B7" s="31"/>
      <c r="C7" s="32"/>
      <c r="D7" s="32"/>
      <c r="E7" s="32"/>
      <c r="F7" s="32"/>
      <c r="G7" s="32"/>
      <c r="H7" s="32"/>
      <c r="I7" s="32"/>
      <c r="J7" s="32"/>
    </row>
    <row r="8" spans="2:4" ht="14.25">
      <c r="B8" s="33" t="s">
        <v>18</v>
      </c>
      <c r="C8" s="33"/>
      <c r="D8" s="33"/>
    </row>
    <row r="9" ht="15" thickBot="1">
      <c r="A9" t="s">
        <v>9</v>
      </c>
    </row>
    <row r="10" spans="1:4" ht="15" thickBot="1">
      <c r="A10" s="6"/>
      <c r="B10" s="39" t="s">
        <v>14</v>
      </c>
      <c r="C10" s="40"/>
      <c r="D10" s="9" t="s">
        <v>15</v>
      </c>
    </row>
    <row r="11" spans="1:4" ht="14.25">
      <c r="A11" s="5"/>
      <c r="B11" s="17" t="s">
        <v>0</v>
      </c>
      <c r="C11" s="23"/>
      <c r="D11" s="36"/>
    </row>
    <row r="12" spans="1:4" ht="15.75" thickBot="1">
      <c r="A12" s="5"/>
      <c r="B12" s="18" t="s">
        <v>16</v>
      </c>
      <c r="C12" s="24"/>
      <c r="D12" s="37"/>
    </row>
    <row r="13" spans="1:4" ht="15.75" thickBot="1">
      <c r="A13" s="5"/>
      <c r="B13" s="19" t="s">
        <v>17</v>
      </c>
      <c r="C13" s="20">
        <f>IF(D11&gt;0,C11*C12/100*D11,C11*C12/100)</f>
        <v>0</v>
      </c>
      <c r="D13" s="38"/>
    </row>
    <row r="14" spans="1:4" ht="15.75" thickBot="1">
      <c r="A14" s="6"/>
      <c r="B14" s="41" t="s">
        <v>8</v>
      </c>
      <c r="C14" s="42"/>
      <c r="D14" s="9" t="s">
        <v>1</v>
      </c>
    </row>
    <row r="15" spans="1:4" ht="15">
      <c r="A15" s="7"/>
      <c r="B15" s="10" t="s">
        <v>2</v>
      </c>
      <c r="C15" s="11">
        <f>IF(C13&lt;=50,C13*D15,0)</f>
        <v>0</v>
      </c>
      <c r="D15" s="12">
        <v>3.5</v>
      </c>
    </row>
    <row r="16" spans="1:4" ht="15">
      <c r="A16" s="8"/>
      <c r="B16" s="13" t="s">
        <v>3</v>
      </c>
      <c r="C16" s="14">
        <f>IF(AND(C13&gt;50,C13&lt;=100),C13*D16,0)</f>
        <v>0</v>
      </c>
      <c r="D16" s="21">
        <v>3</v>
      </c>
    </row>
    <row r="17" spans="1:4" ht="15">
      <c r="A17" s="8"/>
      <c r="B17" s="13" t="s">
        <v>4</v>
      </c>
      <c r="C17" s="14">
        <f>IF(AND(C13&gt;100,C13&lt;=250),C13*D17,0)</f>
        <v>0</v>
      </c>
      <c r="D17" s="21">
        <v>2.5</v>
      </c>
    </row>
    <row r="18" spans="1:4" ht="15">
      <c r="A18" s="8"/>
      <c r="B18" s="13" t="s">
        <v>5</v>
      </c>
      <c r="C18" s="14">
        <f>IF(AND(C13&gt;250,C13&lt;=500),C13*D18,0)</f>
        <v>0</v>
      </c>
      <c r="D18" s="21">
        <v>1.75</v>
      </c>
    </row>
    <row r="19" spans="1:4" ht="15">
      <c r="A19" s="8"/>
      <c r="B19" s="13" t="s">
        <v>6</v>
      </c>
      <c r="C19" s="14">
        <f>IF(AND(C13&gt;500,C13&lt;=1000),C13*D19,0)</f>
        <v>0</v>
      </c>
      <c r="D19" s="21">
        <v>1</v>
      </c>
    </row>
    <row r="20" spans="1:4" ht="15.75" thickBot="1">
      <c r="A20" s="8"/>
      <c r="B20" s="15" t="s">
        <v>7</v>
      </c>
      <c r="C20" s="16">
        <f>IF(C13&gt;1000,C13*D20,0)</f>
        <v>0</v>
      </c>
      <c r="D20" s="22">
        <v>0.5</v>
      </c>
    </row>
    <row r="21" spans="1:4" ht="15.75" thickBot="1">
      <c r="A21" s="1"/>
      <c r="B21" s="2" t="s">
        <v>20</v>
      </c>
      <c r="C21" s="3">
        <f>SUM(C15:C20)</f>
        <v>0</v>
      </c>
      <c r="D21" s="1"/>
    </row>
    <row r="22" spans="1:4" ht="15" thickBot="1">
      <c r="A22" s="26"/>
      <c r="B22" s="27" t="s">
        <v>19</v>
      </c>
      <c r="C22" s="28" t="e">
        <f>C21/D11</f>
        <v>#DIV/0!</v>
      </c>
      <c r="D22" s="1"/>
    </row>
    <row r="23" spans="1:4" ht="14.25">
      <c r="A23" s="26"/>
      <c r="B23" s="25"/>
      <c r="C23" s="4"/>
      <c r="D23" s="1"/>
    </row>
    <row r="25" ht="14.25">
      <c r="A25" s="4"/>
    </row>
    <row r="37" ht="14.25">
      <c r="D37" s="29"/>
    </row>
  </sheetData>
  <sheetProtection/>
  <protectedRanges>
    <protectedRange sqref="D11" name="Диапазон3"/>
    <protectedRange sqref="C11:C12" name="Диапазон2"/>
  </protectedRanges>
  <mergeCells count="9">
    <mergeCell ref="B14:C14"/>
    <mergeCell ref="A6:E6"/>
    <mergeCell ref="B8:D8"/>
    <mergeCell ref="A1:E2"/>
    <mergeCell ref="A3:E3"/>
    <mergeCell ref="A4:E4"/>
    <mergeCell ref="A5:E5"/>
    <mergeCell ref="D11:D13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2023-02-28T09:27:12Z</dcterms:modified>
  <cp:category/>
  <cp:version/>
  <cp:contentType/>
  <cp:contentStatus/>
</cp:coreProperties>
</file>